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cJS0XWSoAU7shJPcA0ttYnosV4xJKI6ywxm2Ah2m9Ng="/>
    </ext>
  </extLst>
</workbook>
</file>

<file path=xl/sharedStrings.xml><?xml version="1.0" encoding="utf-8"?>
<sst xmlns="http://schemas.openxmlformats.org/spreadsheetml/2006/main" count="23" uniqueCount="23">
  <si>
    <t>kezdő tőke, ezer Ft</t>
  </si>
  <si>
    <t>havi betét, ezer Ft</t>
  </si>
  <si>
    <t>500000*12</t>
  </si>
  <si>
    <t>éves hozam, %</t>
  </si>
  <si>
    <t>betét éves emelés %</t>
  </si>
  <si>
    <t>növekvő havi betét</t>
  </si>
  <si>
    <t>Extra befizetés, ezer Ft</t>
  </si>
  <si>
    <t>Kivét, ezer Ft</t>
  </si>
  <si>
    <t>Változtatott betét emelés%</t>
  </si>
  <si>
    <t>Változtatott éves hozam %</t>
  </si>
  <si>
    <t>Betét emelés%</t>
  </si>
  <si>
    <t>Éves hozam %</t>
  </si>
  <si>
    <t>A: havi fix betét, nincs kamat</t>
  </si>
  <si>
    <t>B: fix havi betét, kamatos kamat</t>
  </si>
  <si>
    <t>C: növekvő betét, kamatos kamat</t>
  </si>
  <si>
    <t>D: Extra befiz., kivét, növekvő betét, kamatos kamattal</t>
  </si>
  <si>
    <t>F: Extra befiz., kivét, növekvő betét, kamatos kamattal, hozamváltozással</t>
  </si>
  <si>
    <t>évek</t>
  </si>
  <si>
    <t>A</t>
  </si>
  <si>
    <t>B</t>
  </si>
  <si>
    <t>C</t>
  </si>
  <si>
    <t>D</t>
  </si>
  <si>
    <t>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</si>
</sst>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0.0"/>
      <color theme="1"/>
      <name val="Arial"/>
    </font>
    <font>
      <b/>
      <sz val="10.0"/>
      <color theme="1"/>
      <name val="Arial"/>
    </font>
    <font>
      <sz val="10.0"/>
      <color rgb="FF000000"/>
      <name val="Arial"/>
    </font>
    <font/>
  </fonts>
  <fills count="10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3F3F3"/>
        <bgColor rgb="FFF3F3F3"/>
      </patternFill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9FC5E8"/>
        <bgColor rgb="FF9FC5E8"/>
      </patternFill>
    </fill>
    <fill>
      <patternFill patternType="solid">
        <fgColor rgb="FFB6D7A8"/>
        <bgColor rgb="FFB6D7A8"/>
      </patternFill>
    </fill>
    <fill>
      <patternFill patternType="solid">
        <fgColor rgb="FFFFFFFF"/>
        <bgColor rgb="FFFFFFFF"/>
      </patternFill>
    </fill>
  </fills>
  <borders count="6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</border>
    <border>
      <left/>
      <right/>
    </border>
    <border>
      <left/>
      <right/>
      <bottom/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1" fillId="2" fontId="1" numFmtId="0" xfId="0" applyAlignment="1" applyBorder="1" applyFont="1">
      <alignment horizontal="right" shrinkToFit="0" vertical="center" wrapText="1"/>
    </xf>
    <xf borderId="2" fillId="3" fontId="1" numFmtId="0" xfId="0" applyAlignment="1" applyBorder="1" applyFill="1" applyFont="1">
      <alignment horizontal="center" readingOrder="0"/>
    </xf>
    <xf borderId="1" fillId="2" fontId="1" numFmtId="0" xfId="0" applyBorder="1" applyFont="1"/>
    <xf borderId="1" fillId="2" fontId="1" numFmtId="3" xfId="0" applyAlignment="1" applyBorder="1" applyFont="1" applyNumberFormat="1">
      <alignment horizontal="center" shrinkToFit="0" vertical="center" wrapText="1"/>
    </xf>
    <xf borderId="0" fillId="0" fontId="1" numFmtId="0" xfId="0" applyAlignment="1" applyFont="1">
      <alignment horizontal="center"/>
    </xf>
    <xf borderId="1" fillId="2" fontId="1" numFmtId="0" xfId="0" applyAlignment="1" applyBorder="1" applyFont="1">
      <alignment horizontal="center" shrinkToFit="0" wrapText="1"/>
    </xf>
    <xf borderId="1" fillId="2" fontId="1" numFmtId="3" xfId="0" applyAlignment="1" applyBorder="1" applyFont="1" applyNumberFormat="1">
      <alignment horizontal="center"/>
    </xf>
    <xf borderId="0" fillId="0" fontId="2" numFmtId="0" xfId="0" applyAlignment="1" applyFont="1">
      <alignment horizontal="center"/>
    </xf>
    <xf borderId="0" fillId="0" fontId="2" numFmtId="0" xfId="0" applyFont="1"/>
    <xf borderId="3" fillId="2" fontId="2" numFmtId="3" xfId="0" applyAlignment="1" applyBorder="1" applyFont="1" applyNumberFormat="1">
      <alignment horizontal="center" shrinkToFit="0" vertical="center" wrapText="1"/>
    </xf>
    <xf borderId="3" fillId="2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  <xf borderId="0" fillId="0" fontId="3" numFmtId="0" xfId="0" applyAlignment="1" applyFont="1">
      <alignment shrinkToFit="0" wrapText="1"/>
    </xf>
    <xf borderId="0" fillId="0" fontId="2" numFmtId="0" xfId="0" applyAlignment="1" applyFont="1">
      <alignment horizontal="center" shrinkToFit="0" wrapText="1"/>
    </xf>
    <xf borderId="1" fillId="4" fontId="2" numFmtId="0" xfId="0" applyAlignment="1" applyBorder="1" applyFill="1" applyFont="1">
      <alignment horizontal="center" shrinkToFit="0" vertical="center" wrapText="1"/>
    </xf>
    <xf borderId="1" fillId="5" fontId="2" numFmtId="0" xfId="0" applyAlignment="1" applyBorder="1" applyFill="1" applyFont="1">
      <alignment horizontal="center" shrinkToFit="0" vertical="center" wrapText="1"/>
    </xf>
    <xf borderId="4" fillId="0" fontId="4" numFmtId="0" xfId="0" applyBorder="1" applyFont="1"/>
    <xf borderId="1" fillId="6" fontId="2" numFmtId="0" xfId="0" applyAlignment="1" applyBorder="1" applyFill="1" applyFont="1">
      <alignment horizontal="center" shrinkToFit="0" vertical="center" wrapText="1"/>
    </xf>
    <xf borderId="1" fillId="7" fontId="2" numFmtId="3" xfId="0" applyAlignment="1" applyBorder="1" applyFill="1" applyFont="1" applyNumberFormat="1">
      <alignment horizontal="center" shrinkToFit="0" vertical="center" wrapText="1"/>
    </xf>
    <xf borderId="1" fillId="8" fontId="2" numFmtId="3" xfId="0" applyAlignment="1" applyBorder="1" applyFill="1" applyFont="1" applyNumberFormat="1">
      <alignment horizontal="center" shrinkToFit="0" vertical="center" wrapText="1"/>
    </xf>
    <xf borderId="5" fillId="0" fontId="4" numFmtId="0" xfId="0" applyBorder="1" applyFont="1"/>
    <xf borderId="1" fillId="4" fontId="1" numFmtId="3" xfId="0" applyAlignment="1" applyBorder="1" applyFont="1" applyNumberFormat="1">
      <alignment horizontal="center"/>
    </xf>
    <xf borderId="1" fillId="5" fontId="3" numFmtId="3" xfId="0" applyAlignment="1" applyBorder="1" applyFont="1" applyNumberFormat="1">
      <alignment horizontal="center"/>
    </xf>
    <xf borderId="1" fillId="9" fontId="1" numFmtId="4" xfId="0" applyAlignment="1" applyBorder="1" applyFill="1" applyFont="1" applyNumberFormat="1">
      <alignment horizontal="center"/>
    </xf>
    <xf borderId="1" fillId="6" fontId="3" numFmtId="3" xfId="0" applyAlignment="1" applyBorder="1" applyFont="1" applyNumberFormat="1">
      <alignment horizontal="center" readingOrder="0"/>
    </xf>
    <xf borderId="1" fillId="3" fontId="1" numFmtId="0" xfId="0" applyAlignment="1" applyBorder="1" applyFont="1">
      <alignment horizontal="center"/>
    </xf>
    <xf borderId="1" fillId="3" fontId="1" numFmtId="0" xfId="0" applyBorder="1" applyFont="1"/>
    <xf borderId="1" fillId="7" fontId="1" numFmtId="3" xfId="0" applyAlignment="1" applyBorder="1" applyFont="1" applyNumberFormat="1">
      <alignment horizontal="center"/>
    </xf>
    <xf borderId="1" fillId="8" fontId="1" numFmtId="3" xfId="0" applyAlignment="1" applyBorder="1" applyFont="1" applyNumberFormat="1">
      <alignment horizontal="center"/>
    </xf>
    <xf borderId="1" fillId="5" fontId="1" numFmtId="3" xfId="0" applyAlignment="1" applyBorder="1" applyFont="1" applyNumberFormat="1">
      <alignment horizontal="center"/>
    </xf>
    <xf borderId="1" fillId="6" fontId="1" numFmtId="3" xfId="0" applyAlignment="1" applyBorder="1" applyFont="1" applyNumberFormat="1">
      <alignment horizontal="center"/>
    </xf>
    <xf borderId="0" fillId="0" fontId="1" numFmtId="3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lineChart>
        <c:ser>
          <c:idx val="0"/>
          <c:order val="0"/>
          <c:tx>
            <c:v>C</c:v>
          </c:tx>
          <c:spPr>
            <a:ln cmpd="sng" w="28575">
              <a:solidFill>
                <a:schemeClr val="accent1"/>
              </a:solidFill>
            </a:ln>
          </c:spPr>
          <c:marker>
            <c:symbol val="none"/>
          </c:marker>
          <c:cat>
            <c:strRef>
              <c:f>Sheet1!$B$9:$B$45</c:f>
            </c:strRef>
          </c:cat>
          <c:val>
            <c:numRef>
              <c:f>Sheet1!$F$9:$F$45</c:f>
              <c:numCache/>
            </c:numRef>
          </c:val>
          <c:smooth val="1"/>
        </c:ser>
        <c:ser>
          <c:idx val="1"/>
          <c:order val="1"/>
          <c:tx>
            <c:v>B</c:v>
          </c:tx>
          <c:spPr>
            <a:ln cmpd="sng" w="28575">
              <a:solidFill>
                <a:schemeClr val="accent2"/>
              </a:solidFill>
            </a:ln>
          </c:spPr>
          <c:marker>
            <c:symbol val="none"/>
          </c:marker>
          <c:cat>
            <c:strRef>
              <c:f>Sheet1!$B$9:$B$45</c:f>
            </c:strRef>
          </c:cat>
          <c:val>
            <c:numRef>
              <c:f>Sheet1!$D$9:$D$45</c:f>
              <c:numCache/>
            </c:numRef>
          </c:val>
          <c:smooth val="1"/>
        </c:ser>
        <c:ser>
          <c:idx val="2"/>
          <c:order val="2"/>
          <c:tx>
            <c:v>D</c:v>
          </c:tx>
          <c:spPr>
            <a:ln cmpd="sng">
              <a:solidFill>
                <a:srgbClr val="FBBC04"/>
              </a:solidFill>
            </a:ln>
          </c:spPr>
          <c:marker>
            <c:symbol val="none"/>
          </c:marker>
          <c:cat>
            <c:strRef>
              <c:f>Sheet1!$B$9:$B$45</c:f>
            </c:strRef>
          </c:cat>
          <c:val>
            <c:numRef>
              <c:f>Sheet1!$L$8:$L$45</c:f>
              <c:numCache/>
            </c:numRef>
          </c:val>
          <c:smooth val="1"/>
        </c:ser>
        <c:ser>
          <c:idx val="3"/>
          <c:order val="3"/>
          <c:tx>
            <c:v>#REF!</c:v>
          </c:tx>
          <c:spPr>
            <a:ln cmpd="sng">
              <a:solidFill>
                <a:srgbClr val="34A853"/>
              </a:solidFill>
            </a:ln>
          </c:spPr>
          <c:marker>
            <c:symbol val="none"/>
          </c:marker>
          <c:cat>
            <c:strRef>
              <c:f>Sheet1!$B$9:$B$45</c:f>
            </c:strRef>
          </c:cat>
          <c:val>
            <c:numRef>
              <c:f>Sheet1!$N$8:$N$45</c:f>
              <c:numCache/>
            </c:numRef>
          </c:val>
          <c:smooth val="1"/>
        </c:ser>
        <c:axId val="155317367"/>
        <c:axId val="1280911506"/>
      </c:lineChart>
      <c:catAx>
        <c:axId val="15531736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Arial"/>
              </a:defRPr>
            </a:pPr>
          </a:p>
        </c:txPr>
        <c:crossAx val="1280911506"/>
      </c:catAx>
      <c:valAx>
        <c:axId val="128091150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out"/>
        <c:minorTickMark val="out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Arial"/>
              </a:defRPr>
            </a:pPr>
          </a:p>
        </c:txPr>
        <c:crossAx val="155317367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Arial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142875</xdr:colOff>
      <xdr:row>6</xdr:row>
      <xdr:rowOff>438150</xdr:rowOff>
    </xdr:from>
    <xdr:ext cx="8858250" cy="8210550"/>
    <xdr:graphicFrame>
      <xdr:nvGraphicFramePr>
        <xdr:cNvPr id="2125626623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3.88"/>
    <col customWidth="1" min="2" max="2" width="4.75"/>
    <col customWidth="1" min="3" max="3" width="12.88"/>
    <col customWidth="1" min="4" max="4" width="15.88"/>
    <col customWidth="1" min="5" max="5" width="8.25"/>
    <col customWidth="1" min="6" max="6" width="15.13"/>
    <col customWidth="1" min="7" max="7" width="9.63"/>
    <col customWidth="1" min="8" max="8" width="12.13"/>
    <col customWidth="1" min="9" max="9" width="12.5"/>
    <col customWidth="1" min="10" max="10" width="17.5"/>
    <col customWidth="1" min="11" max="11" width="8.5"/>
    <col customWidth="1" min="12" max="12" width="16.88"/>
    <col customWidth="1" min="13" max="13" width="8.5"/>
    <col customWidth="1" min="14" max="14" width="16.88"/>
    <col customWidth="1" min="15" max="27" width="11.13"/>
  </cols>
  <sheetData>
    <row r="1" ht="15.75" customHeight="1">
      <c r="C1" s="1"/>
      <c r="D1" s="2" t="s">
        <v>0</v>
      </c>
      <c r="E1" s="3">
        <v>0.0</v>
      </c>
      <c r="F1" s="1"/>
      <c r="G1" s="2"/>
      <c r="H1" s="4"/>
      <c r="I1" s="1"/>
      <c r="J1" s="1"/>
      <c r="K1" s="1"/>
      <c r="L1" s="1"/>
      <c r="M1" s="1"/>
      <c r="N1" s="1"/>
    </row>
    <row r="2" ht="15.75" customHeight="1">
      <c r="C2" s="1"/>
      <c r="D2" s="2" t="s">
        <v>1</v>
      </c>
      <c r="E2" s="3">
        <v>25.0</v>
      </c>
      <c r="F2" s="1"/>
      <c r="G2" s="5" t="s">
        <v>2</v>
      </c>
      <c r="H2" s="5">
        <f>500000*12</f>
        <v>6000000</v>
      </c>
      <c r="I2" s="1"/>
      <c r="J2" s="1"/>
      <c r="K2" s="1"/>
      <c r="L2" s="1"/>
      <c r="M2" s="1"/>
      <c r="N2" s="1"/>
    </row>
    <row r="3" ht="15.75" customHeight="1">
      <c r="C3" s="1"/>
      <c r="D3" s="2" t="s">
        <v>3</v>
      </c>
      <c r="E3" s="3">
        <v>1.1</v>
      </c>
      <c r="F3" s="1"/>
      <c r="G3" s="1"/>
      <c r="H3" s="1"/>
      <c r="I3" s="1"/>
      <c r="J3" s="1"/>
      <c r="K3" s="1"/>
      <c r="L3" s="1"/>
      <c r="M3" s="1"/>
      <c r="N3" s="1"/>
    </row>
    <row r="4" ht="15.75" customHeight="1">
      <c r="C4" s="1"/>
      <c r="D4" s="2" t="s">
        <v>4</v>
      </c>
      <c r="E4" s="3">
        <v>1.05</v>
      </c>
      <c r="F4" s="6"/>
      <c r="G4" s="1"/>
      <c r="H4" s="1"/>
      <c r="I4" s="1"/>
      <c r="J4" s="1"/>
      <c r="K4" s="1"/>
      <c r="L4" s="1"/>
      <c r="M4" s="1"/>
      <c r="N4" s="1"/>
    </row>
    <row r="5" ht="8.25" customHeight="1">
      <c r="B5" s="6"/>
      <c r="C5" s="1"/>
      <c r="D5" s="7"/>
      <c r="E5" s="8"/>
      <c r="F5" s="7"/>
      <c r="G5" s="1"/>
      <c r="H5" s="1"/>
      <c r="I5" s="1"/>
      <c r="J5" s="1"/>
      <c r="K5" s="1"/>
      <c r="L5" s="1"/>
      <c r="M5" s="1"/>
      <c r="N5" s="1"/>
    </row>
    <row r="6" ht="15.75" customHeight="1">
      <c r="B6" s="9"/>
      <c r="C6" s="10"/>
      <c r="D6" s="10"/>
      <c r="E6" s="11" t="s">
        <v>5</v>
      </c>
      <c r="F6" s="10"/>
      <c r="G6" s="12" t="s">
        <v>6</v>
      </c>
      <c r="H6" s="12" t="s">
        <v>7</v>
      </c>
      <c r="I6" s="12" t="s">
        <v>8</v>
      </c>
      <c r="J6" s="12" t="s">
        <v>9</v>
      </c>
      <c r="K6" s="13" t="s">
        <v>10</v>
      </c>
      <c r="L6" s="10"/>
      <c r="M6" s="13" t="s">
        <v>11</v>
      </c>
      <c r="N6" s="10"/>
    </row>
    <row r="7" ht="67.5" customHeight="1">
      <c r="A7" s="14"/>
      <c r="B7" s="15"/>
      <c r="C7" s="16" t="s">
        <v>12</v>
      </c>
      <c r="D7" s="17" t="s">
        <v>13</v>
      </c>
      <c r="E7" s="18"/>
      <c r="F7" s="19" t="s">
        <v>14</v>
      </c>
      <c r="G7" s="18"/>
      <c r="H7" s="18"/>
      <c r="I7" s="18"/>
      <c r="J7" s="18"/>
      <c r="L7" s="20" t="s">
        <v>15</v>
      </c>
      <c r="N7" s="21" t="s">
        <v>16</v>
      </c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</row>
    <row r="8" ht="37.5" customHeight="1">
      <c r="B8" s="9" t="s">
        <v>17</v>
      </c>
      <c r="C8" s="16" t="s">
        <v>18</v>
      </c>
      <c r="D8" s="17" t="s">
        <v>19</v>
      </c>
      <c r="E8" s="22"/>
      <c r="F8" s="19" t="s">
        <v>20</v>
      </c>
      <c r="G8" s="22"/>
      <c r="H8" s="22"/>
      <c r="I8" s="22"/>
      <c r="J8" s="22"/>
      <c r="L8" s="20" t="s">
        <v>21</v>
      </c>
      <c r="N8" s="21" t="s">
        <v>22</v>
      </c>
    </row>
    <row r="9" ht="15.75" customHeight="1">
      <c r="B9" s="6">
        <v>1.0</v>
      </c>
      <c r="C9" s="23">
        <f>E2*12</f>
        <v>300</v>
      </c>
      <c r="D9" s="24">
        <f>(6*E2*E3)+(6*E2)+E1</f>
        <v>315</v>
      </c>
      <c r="E9" s="25">
        <f>E2</f>
        <v>25</v>
      </c>
      <c r="F9" s="26">
        <v>100.0</v>
      </c>
      <c r="G9" s="27">
        <v>500.0</v>
      </c>
      <c r="H9" s="28"/>
      <c r="I9" s="28"/>
      <c r="J9" s="28"/>
      <c r="K9" s="1">
        <f>IF(I9&gt;0, I9, E4)</f>
        <v>1.05</v>
      </c>
      <c r="L9" s="29">
        <f>(6*E2*E3+G9-H9)+(6*E2)+E1</f>
        <v>815</v>
      </c>
      <c r="M9" s="1">
        <f>IF(J9&gt;0, J9, E3)</f>
        <v>1.1</v>
      </c>
      <c r="N9" s="30">
        <f>(6*E2*M9+G9-H9)+(6*E2)+E1</f>
        <v>815</v>
      </c>
    </row>
    <row r="10" ht="15.75" customHeight="1">
      <c r="B10" s="6">
        <v>2.0</v>
      </c>
      <c r="C10" s="23">
        <f t="shared" ref="C10:C45" si="1">C9+$C$9</f>
        <v>600</v>
      </c>
      <c r="D10" s="31">
        <f t="shared" ref="D10:D45" si="2">((D9+(6*$E$2))*$E$3)+(6*$E$2)</f>
        <v>661.5</v>
      </c>
      <c r="E10" s="25">
        <f t="shared" ref="E10:E27" si="3">E9*K10</f>
        <v>26.25</v>
      </c>
      <c r="F10" s="32">
        <f t="shared" ref="F10:F45" si="4">((F9+(6*E10))*$E$3)+(6*E10)</f>
        <v>440.75</v>
      </c>
      <c r="G10" s="27">
        <v>500.0</v>
      </c>
      <c r="H10" s="28"/>
      <c r="I10" s="28"/>
      <c r="J10" s="28"/>
      <c r="K10" s="1">
        <f t="shared" ref="K10:K45" si="5">IF(I10&gt;0, I10, K9)</f>
        <v>1.05</v>
      </c>
      <c r="L10" s="29">
        <f t="shared" ref="L10:L45" si="6">((L9+(6*E10)+G10-H10)*$E$3)+(6*E10)</f>
        <v>1777.25</v>
      </c>
      <c r="M10" s="1">
        <f t="shared" ref="M10:M45" si="7">IF(J10&gt;0, J10, M9)</f>
        <v>1.1</v>
      </c>
      <c r="N10" s="30">
        <f t="shared" ref="N10:N45" si="8">((N9+(6*E10)+G10-H10)*M10)+(6*E10)</f>
        <v>1777.25</v>
      </c>
    </row>
    <row r="11" ht="15.75" customHeight="1">
      <c r="B11" s="6">
        <v>3.0</v>
      </c>
      <c r="C11" s="23">
        <f t="shared" si="1"/>
        <v>900</v>
      </c>
      <c r="D11" s="31">
        <f t="shared" si="2"/>
        <v>1042.65</v>
      </c>
      <c r="E11" s="25">
        <f t="shared" si="3"/>
        <v>27.825</v>
      </c>
      <c r="F11" s="32">
        <f t="shared" si="4"/>
        <v>835.42</v>
      </c>
      <c r="G11" s="27">
        <v>500.0</v>
      </c>
      <c r="H11" s="28"/>
      <c r="I11" s="28">
        <v>1.06</v>
      </c>
      <c r="J11" s="28"/>
      <c r="K11" s="1">
        <f t="shared" si="5"/>
        <v>1.06</v>
      </c>
      <c r="L11" s="29">
        <f t="shared" si="6"/>
        <v>2855.57</v>
      </c>
      <c r="M11" s="1">
        <f t="shared" si="7"/>
        <v>1.1</v>
      </c>
      <c r="N11" s="30">
        <f t="shared" si="8"/>
        <v>2855.57</v>
      </c>
    </row>
    <row r="12" ht="15.75" customHeight="1">
      <c r="B12" s="6">
        <v>4.0</v>
      </c>
      <c r="C12" s="23">
        <f t="shared" si="1"/>
        <v>1200</v>
      </c>
      <c r="D12" s="31">
        <f t="shared" si="2"/>
        <v>1461.915</v>
      </c>
      <c r="E12" s="25">
        <f t="shared" si="3"/>
        <v>29.4945</v>
      </c>
      <c r="F12" s="32">
        <f t="shared" si="4"/>
        <v>1290.5927</v>
      </c>
      <c r="G12" s="27">
        <v>500.0</v>
      </c>
      <c r="H12" s="28"/>
      <c r="I12" s="28"/>
      <c r="J12" s="28"/>
      <c r="K12" s="1">
        <f t="shared" si="5"/>
        <v>1.06</v>
      </c>
      <c r="L12" s="29">
        <f t="shared" si="6"/>
        <v>4062.7577</v>
      </c>
      <c r="M12" s="1">
        <f t="shared" si="7"/>
        <v>1.1</v>
      </c>
      <c r="N12" s="30">
        <f t="shared" si="8"/>
        <v>4062.7577</v>
      </c>
    </row>
    <row r="13" ht="15.75" customHeight="1">
      <c r="B13" s="6">
        <v>5.0</v>
      </c>
      <c r="C13" s="23">
        <f t="shared" si="1"/>
        <v>1500</v>
      </c>
      <c r="D13" s="31">
        <f t="shared" si="2"/>
        <v>1923.1065</v>
      </c>
      <c r="E13" s="25">
        <f t="shared" si="3"/>
        <v>31.26417</v>
      </c>
      <c r="F13" s="32">
        <f t="shared" si="4"/>
        <v>1813.580512</v>
      </c>
      <c r="G13" s="27">
        <v>500.0</v>
      </c>
      <c r="H13" s="28"/>
      <c r="I13" s="28"/>
      <c r="J13" s="28"/>
      <c r="K13" s="1">
        <f t="shared" si="5"/>
        <v>1.06</v>
      </c>
      <c r="L13" s="29">
        <f t="shared" si="6"/>
        <v>5412.962012</v>
      </c>
      <c r="M13" s="1">
        <f t="shared" si="7"/>
        <v>1.1</v>
      </c>
      <c r="N13" s="30">
        <f t="shared" si="8"/>
        <v>5412.962012</v>
      </c>
    </row>
    <row r="14" ht="15.75" customHeight="1">
      <c r="B14" s="6">
        <v>6.0</v>
      </c>
      <c r="C14" s="23">
        <f t="shared" si="1"/>
        <v>1800</v>
      </c>
      <c r="D14" s="31">
        <f t="shared" si="2"/>
        <v>2430.41715</v>
      </c>
      <c r="E14" s="25">
        <f t="shared" si="3"/>
        <v>33.1400202</v>
      </c>
      <c r="F14" s="32">
        <f t="shared" si="4"/>
        <v>2412.502818</v>
      </c>
      <c r="G14" s="27">
        <v>500.0</v>
      </c>
      <c r="H14" s="28"/>
      <c r="I14" s="28"/>
      <c r="J14" s="28"/>
      <c r="K14" s="1">
        <f t="shared" si="5"/>
        <v>1.06</v>
      </c>
      <c r="L14" s="29">
        <f t="shared" si="6"/>
        <v>6921.822468</v>
      </c>
      <c r="M14" s="1">
        <f t="shared" si="7"/>
        <v>1.1</v>
      </c>
      <c r="N14" s="30">
        <f t="shared" si="8"/>
        <v>6921.822468</v>
      </c>
    </row>
    <row r="15" ht="15.75" customHeight="1">
      <c r="B15" s="6">
        <v>7.0</v>
      </c>
      <c r="C15" s="23">
        <f t="shared" si="1"/>
        <v>2100</v>
      </c>
      <c r="D15" s="31">
        <f t="shared" si="2"/>
        <v>2988.458865</v>
      </c>
      <c r="E15" s="25">
        <f t="shared" si="3"/>
        <v>35.79122182</v>
      </c>
      <c r="F15" s="32">
        <f t="shared" si="4"/>
        <v>3104.722494</v>
      </c>
      <c r="G15" s="27">
        <v>500.0</v>
      </c>
      <c r="H15" s="28"/>
      <c r="I15" s="28">
        <v>1.08</v>
      </c>
      <c r="J15" s="28"/>
      <c r="K15" s="1">
        <f t="shared" si="5"/>
        <v>1.08</v>
      </c>
      <c r="L15" s="29">
        <f t="shared" si="6"/>
        <v>8614.974109</v>
      </c>
      <c r="M15" s="1">
        <f t="shared" si="7"/>
        <v>1.1</v>
      </c>
      <c r="N15" s="30">
        <f t="shared" si="8"/>
        <v>8614.974109</v>
      </c>
    </row>
    <row r="16" ht="15.75" customHeight="1">
      <c r="B16" s="6">
        <v>8.0</v>
      </c>
      <c r="C16" s="23">
        <f t="shared" si="1"/>
        <v>2400</v>
      </c>
      <c r="D16" s="31">
        <f t="shared" si="2"/>
        <v>3602.304752</v>
      </c>
      <c r="E16" s="25">
        <f t="shared" si="3"/>
        <v>38.65451956</v>
      </c>
      <c r="F16" s="32">
        <f t="shared" si="4"/>
        <v>3902.24169</v>
      </c>
      <c r="G16" s="27">
        <v>500.0</v>
      </c>
      <c r="H16" s="28"/>
      <c r="I16" s="28"/>
      <c r="J16" s="28"/>
      <c r="K16" s="1">
        <f t="shared" si="5"/>
        <v>1.08</v>
      </c>
      <c r="L16" s="29">
        <f t="shared" si="6"/>
        <v>10513.51847</v>
      </c>
      <c r="M16" s="1">
        <f t="shared" si="7"/>
        <v>1.1</v>
      </c>
      <c r="N16" s="30">
        <f t="shared" si="8"/>
        <v>10513.51847</v>
      </c>
    </row>
    <row r="17" ht="15.75" customHeight="1">
      <c r="B17" s="6">
        <v>9.0</v>
      </c>
      <c r="C17" s="23">
        <f t="shared" si="1"/>
        <v>2700</v>
      </c>
      <c r="D17" s="31">
        <f t="shared" si="2"/>
        <v>4277.535227</v>
      </c>
      <c r="E17" s="25">
        <f t="shared" si="3"/>
        <v>41.74688113</v>
      </c>
      <c r="F17" s="32">
        <f t="shared" si="4"/>
        <v>4818.476562</v>
      </c>
      <c r="G17" s="27">
        <v>500.0</v>
      </c>
      <c r="H17" s="28"/>
      <c r="I17" s="28"/>
      <c r="J17" s="28"/>
      <c r="K17" s="1">
        <f t="shared" si="5"/>
        <v>1.08</v>
      </c>
      <c r="L17" s="29">
        <f t="shared" si="6"/>
        <v>12640.88102</v>
      </c>
      <c r="M17" s="1">
        <f t="shared" si="7"/>
        <v>1.1</v>
      </c>
      <c r="N17" s="30">
        <f t="shared" si="8"/>
        <v>12640.88102</v>
      </c>
    </row>
    <row r="18" ht="15.75" customHeight="1">
      <c r="B18" s="6">
        <v>10.0</v>
      </c>
      <c r="C18" s="23">
        <f t="shared" si="1"/>
        <v>3000</v>
      </c>
      <c r="D18" s="31">
        <f t="shared" si="2"/>
        <v>5020.288749</v>
      </c>
      <c r="E18" s="25">
        <f t="shared" si="3"/>
        <v>45.08663162</v>
      </c>
      <c r="F18" s="32">
        <f t="shared" si="4"/>
        <v>5868.415776</v>
      </c>
      <c r="G18" s="27">
        <v>500.0</v>
      </c>
      <c r="H18" s="28"/>
      <c r="I18" s="28"/>
      <c r="J18" s="28"/>
      <c r="K18" s="1">
        <f t="shared" si="5"/>
        <v>1.08</v>
      </c>
      <c r="L18" s="29">
        <f t="shared" si="6"/>
        <v>15023.06068</v>
      </c>
      <c r="M18" s="1">
        <f t="shared" si="7"/>
        <v>1.1</v>
      </c>
      <c r="N18" s="30">
        <f t="shared" si="8"/>
        <v>15023.06068</v>
      </c>
    </row>
    <row r="19" ht="15.75" customHeight="1">
      <c r="B19" s="6">
        <v>11.0</v>
      </c>
      <c r="C19" s="23">
        <f t="shared" si="1"/>
        <v>3300</v>
      </c>
      <c r="D19" s="31">
        <f t="shared" si="2"/>
        <v>5837.317624</v>
      </c>
      <c r="E19" s="25">
        <f t="shared" si="3"/>
        <v>48.69356215</v>
      </c>
      <c r="F19" s="32">
        <f t="shared" si="4"/>
        <v>7068.796237</v>
      </c>
      <c r="G19" s="27">
        <v>500.0</v>
      </c>
      <c r="H19" s="28"/>
      <c r="I19" s="28"/>
      <c r="J19" s="28"/>
      <c r="K19" s="1">
        <f t="shared" si="5"/>
        <v>1.08</v>
      </c>
      <c r="L19" s="29">
        <f t="shared" si="6"/>
        <v>17688.90563</v>
      </c>
      <c r="M19" s="1">
        <f t="shared" si="7"/>
        <v>1.1</v>
      </c>
      <c r="N19" s="30">
        <f t="shared" si="8"/>
        <v>17688.90563</v>
      </c>
    </row>
    <row r="20" ht="15.75" customHeight="1">
      <c r="B20" s="6">
        <v>12.0</v>
      </c>
      <c r="C20" s="23">
        <f t="shared" si="1"/>
        <v>3600</v>
      </c>
      <c r="D20" s="31">
        <f t="shared" si="2"/>
        <v>6736.049387</v>
      </c>
      <c r="E20" s="25">
        <f t="shared" si="3"/>
        <v>52.58904712</v>
      </c>
      <c r="F20" s="32">
        <f t="shared" si="4"/>
        <v>8438.297854</v>
      </c>
      <c r="G20" s="27">
        <v>500.0</v>
      </c>
      <c r="H20" s="28"/>
      <c r="I20" s="28"/>
      <c r="J20" s="28"/>
      <c r="K20" s="1">
        <f t="shared" si="5"/>
        <v>1.08</v>
      </c>
      <c r="L20" s="29">
        <f t="shared" si="6"/>
        <v>20670.41818</v>
      </c>
      <c r="M20" s="1">
        <f t="shared" si="7"/>
        <v>1.1</v>
      </c>
      <c r="N20" s="30">
        <f t="shared" si="8"/>
        <v>20670.41818</v>
      </c>
    </row>
    <row r="21" ht="15.75" customHeight="1">
      <c r="B21" s="6">
        <v>13.0</v>
      </c>
      <c r="C21" s="23">
        <f t="shared" si="1"/>
        <v>3900</v>
      </c>
      <c r="D21" s="31">
        <f t="shared" si="2"/>
        <v>7724.654325</v>
      </c>
      <c r="E21" s="25">
        <f t="shared" si="3"/>
        <v>56.79617089</v>
      </c>
      <c r="F21" s="32">
        <f t="shared" si="4"/>
        <v>9997.759393</v>
      </c>
      <c r="G21" s="27">
        <v>500.0</v>
      </c>
      <c r="H21" s="28"/>
      <c r="I21" s="28"/>
      <c r="J21" s="28"/>
      <c r="K21" s="1">
        <f t="shared" si="5"/>
        <v>1.08</v>
      </c>
      <c r="L21" s="29">
        <f t="shared" si="6"/>
        <v>24003.09175</v>
      </c>
      <c r="M21" s="1">
        <f t="shared" si="7"/>
        <v>1.1</v>
      </c>
      <c r="N21" s="30">
        <f t="shared" si="8"/>
        <v>24003.09175</v>
      </c>
    </row>
    <row r="22" ht="15.75" customHeight="1">
      <c r="B22" s="6">
        <v>14.0</v>
      </c>
      <c r="C22" s="23">
        <f t="shared" si="1"/>
        <v>4200</v>
      </c>
      <c r="D22" s="31">
        <f t="shared" si="2"/>
        <v>8812.119758</v>
      </c>
      <c r="E22" s="25">
        <f t="shared" si="3"/>
        <v>61.33986456</v>
      </c>
      <c r="F22" s="32">
        <f t="shared" si="4"/>
        <v>11770.41763</v>
      </c>
      <c r="G22" s="27"/>
      <c r="H22" s="28"/>
      <c r="I22" s="28"/>
      <c r="J22" s="28"/>
      <c r="K22" s="1">
        <f t="shared" si="5"/>
        <v>1.08</v>
      </c>
      <c r="L22" s="29">
        <f t="shared" si="6"/>
        <v>27176.28322</v>
      </c>
      <c r="M22" s="1">
        <f t="shared" si="7"/>
        <v>1.1</v>
      </c>
      <c r="N22" s="30">
        <f t="shared" si="8"/>
        <v>27176.28322</v>
      </c>
    </row>
    <row r="23" ht="15.75" customHeight="1">
      <c r="B23" s="6">
        <v>15.0</v>
      </c>
      <c r="C23" s="23">
        <f t="shared" si="1"/>
        <v>4500</v>
      </c>
      <c r="D23" s="31">
        <f t="shared" si="2"/>
        <v>10008.33173</v>
      </c>
      <c r="E23" s="25">
        <f t="shared" si="3"/>
        <v>66.24705372</v>
      </c>
      <c r="F23" s="32">
        <f t="shared" si="4"/>
        <v>13782.17226</v>
      </c>
      <c r="G23" s="27"/>
      <c r="H23" s="28"/>
      <c r="I23" s="28"/>
      <c r="J23" s="28"/>
      <c r="K23" s="1">
        <f t="shared" si="5"/>
        <v>1.08</v>
      </c>
      <c r="L23" s="29">
        <f t="shared" si="6"/>
        <v>30728.62442</v>
      </c>
      <c r="M23" s="1">
        <f t="shared" si="7"/>
        <v>1.1</v>
      </c>
      <c r="N23" s="30">
        <f t="shared" si="8"/>
        <v>30728.62442</v>
      </c>
    </row>
    <row r="24" ht="15.75" customHeight="1">
      <c r="B24" s="6">
        <v>16.0</v>
      </c>
      <c r="C24" s="23">
        <f t="shared" si="1"/>
        <v>4800</v>
      </c>
      <c r="D24" s="31">
        <f t="shared" si="2"/>
        <v>11324.16491</v>
      </c>
      <c r="E24" s="25">
        <f t="shared" si="3"/>
        <v>71.54681802</v>
      </c>
      <c r="F24" s="32">
        <f t="shared" si="4"/>
        <v>16061.8794</v>
      </c>
      <c r="G24" s="27"/>
      <c r="H24" s="28"/>
      <c r="I24" s="28"/>
      <c r="J24" s="28"/>
      <c r="K24" s="1">
        <f t="shared" si="5"/>
        <v>1.08</v>
      </c>
      <c r="L24" s="29">
        <f t="shared" si="6"/>
        <v>34702.97677</v>
      </c>
      <c r="M24" s="1">
        <f t="shared" si="7"/>
        <v>1.1</v>
      </c>
      <c r="N24" s="30">
        <f t="shared" si="8"/>
        <v>34702.97677</v>
      </c>
    </row>
    <row r="25" ht="15.75" customHeight="1">
      <c r="B25" s="6">
        <v>17.0</v>
      </c>
      <c r="C25" s="23">
        <f t="shared" si="1"/>
        <v>5100</v>
      </c>
      <c r="D25" s="31">
        <f t="shared" si="2"/>
        <v>12771.5814</v>
      </c>
      <c r="E25" s="25">
        <f t="shared" si="3"/>
        <v>77.27056346</v>
      </c>
      <c r="F25" s="32">
        <f t="shared" si="4"/>
        <v>18641.67644</v>
      </c>
      <c r="G25" s="27"/>
      <c r="H25" s="28"/>
      <c r="I25" s="28"/>
      <c r="J25" s="28"/>
      <c r="K25" s="1">
        <f t="shared" si="5"/>
        <v>1.08</v>
      </c>
      <c r="L25" s="29">
        <f t="shared" si="6"/>
        <v>39146.88355</v>
      </c>
      <c r="M25" s="1">
        <f t="shared" si="7"/>
        <v>1.1</v>
      </c>
      <c r="N25" s="30">
        <f t="shared" si="8"/>
        <v>39146.88355</v>
      </c>
    </row>
    <row r="26" ht="15.75" customHeight="1">
      <c r="B26" s="6">
        <v>18.0</v>
      </c>
      <c r="C26" s="23">
        <f t="shared" si="1"/>
        <v>5400</v>
      </c>
      <c r="D26" s="31">
        <f t="shared" si="2"/>
        <v>14363.73954</v>
      </c>
      <c r="E26" s="25">
        <f t="shared" si="3"/>
        <v>83.45220854</v>
      </c>
      <c r="F26" s="32">
        <f t="shared" si="4"/>
        <v>21557.34191</v>
      </c>
      <c r="G26" s="27"/>
      <c r="H26" s="28"/>
      <c r="I26" s="28"/>
      <c r="J26" s="28"/>
      <c r="K26" s="1">
        <f t="shared" si="5"/>
        <v>1.08</v>
      </c>
      <c r="L26" s="29">
        <f t="shared" si="6"/>
        <v>44113.06973</v>
      </c>
      <c r="M26" s="1">
        <f t="shared" si="7"/>
        <v>1.1</v>
      </c>
      <c r="N26" s="30">
        <f t="shared" si="8"/>
        <v>44113.06973</v>
      </c>
    </row>
    <row r="27" ht="15.75" customHeight="1">
      <c r="B27" s="6">
        <v>19.0</v>
      </c>
      <c r="C27" s="23">
        <f t="shared" si="1"/>
        <v>5700</v>
      </c>
      <c r="D27" s="31">
        <f t="shared" si="2"/>
        <v>16115.11349</v>
      </c>
      <c r="E27" s="25">
        <f t="shared" si="3"/>
        <v>90.12838522</v>
      </c>
      <c r="F27" s="32">
        <f t="shared" si="4"/>
        <v>24848.69375</v>
      </c>
      <c r="G27" s="27"/>
      <c r="H27" s="28"/>
      <c r="I27" s="28"/>
      <c r="J27" s="28"/>
      <c r="K27" s="1">
        <f t="shared" si="5"/>
        <v>1.08</v>
      </c>
      <c r="L27" s="29">
        <f t="shared" si="6"/>
        <v>49659.99436</v>
      </c>
      <c r="M27" s="1">
        <f t="shared" si="7"/>
        <v>1.1</v>
      </c>
      <c r="N27" s="30">
        <f t="shared" si="8"/>
        <v>49659.99436</v>
      </c>
    </row>
    <row r="28" ht="15.75" customHeight="1">
      <c r="B28" s="6">
        <v>20.0</v>
      </c>
      <c r="C28" s="23">
        <f t="shared" si="1"/>
        <v>6000</v>
      </c>
      <c r="D28" s="31">
        <f t="shared" si="2"/>
        <v>18041.62484</v>
      </c>
      <c r="E28" s="25">
        <f t="shared" ref="E28:E45" si="9">E27*$K$28</f>
        <v>97.33865604</v>
      </c>
      <c r="F28" s="32">
        <f t="shared" si="4"/>
        <v>28560.0302</v>
      </c>
      <c r="G28" s="27"/>
      <c r="H28" s="28"/>
      <c r="I28" s="28"/>
      <c r="J28" s="28"/>
      <c r="K28" s="1">
        <f t="shared" si="5"/>
        <v>1.08</v>
      </c>
      <c r="L28" s="29">
        <f t="shared" si="6"/>
        <v>55852.46086</v>
      </c>
      <c r="M28" s="1">
        <f t="shared" si="7"/>
        <v>1.1</v>
      </c>
      <c r="N28" s="30">
        <f t="shared" si="8"/>
        <v>55852.46086</v>
      </c>
    </row>
    <row r="29" ht="15.75" customHeight="1">
      <c r="B29" s="6">
        <v>21.0</v>
      </c>
      <c r="C29" s="23">
        <f t="shared" si="1"/>
        <v>6300</v>
      </c>
      <c r="D29" s="31">
        <f t="shared" si="2"/>
        <v>20160.78732</v>
      </c>
      <c r="E29" s="25">
        <f t="shared" si="9"/>
        <v>105.1257485</v>
      </c>
      <c r="F29" s="32">
        <f t="shared" si="4"/>
        <v>32740.61765</v>
      </c>
      <c r="G29" s="27"/>
      <c r="H29" s="28"/>
      <c r="I29" s="28"/>
      <c r="J29" s="28"/>
      <c r="K29" s="1">
        <f t="shared" si="5"/>
        <v>1.08</v>
      </c>
      <c r="L29" s="29">
        <f t="shared" si="6"/>
        <v>62762.29138</v>
      </c>
      <c r="M29" s="1">
        <f t="shared" si="7"/>
        <v>1.1</v>
      </c>
      <c r="N29" s="30">
        <f t="shared" si="8"/>
        <v>62762.29138</v>
      </c>
    </row>
    <row r="30" ht="15.75" customHeight="1">
      <c r="B30" s="6">
        <v>22.0</v>
      </c>
      <c r="C30" s="23">
        <f t="shared" si="1"/>
        <v>6600</v>
      </c>
      <c r="D30" s="31">
        <f t="shared" si="2"/>
        <v>22491.86606</v>
      </c>
      <c r="E30" s="25">
        <f t="shared" si="9"/>
        <v>113.5358084</v>
      </c>
      <c r="F30" s="32">
        <f t="shared" si="4"/>
        <v>37445.2306</v>
      </c>
      <c r="G30" s="27"/>
      <c r="H30" s="28"/>
      <c r="I30" s="28"/>
      <c r="J30" s="28"/>
      <c r="K30" s="1">
        <f t="shared" si="5"/>
        <v>1.08</v>
      </c>
      <c r="L30" s="29">
        <f t="shared" si="6"/>
        <v>70469.0717</v>
      </c>
      <c r="M30" s="1">
        <f t="shared" si="7"/>
        <v>1.1</v>
      </c>
      <c r="N30" s="30">
        <f t="shared" si="8"/>
        <v>70469.0717</v>
      </c>
    </row>
    <row r="31" ht="15.75" customHeight="1">
      <c r="B31" s="6">
        <v>23.0</v>
      </c>
      <c r="C31" s="23">
        <f t="shared" si="1"/>
        <v>6900</v>
      </c>
      <c r="D31" s="31">
        <f t="shared" si="2"/>
        <v>25056.05266</v>
      </c>
      <c r="E31" s="25">
        <f t="shared" si="9"/>
        <v>122.6186731</v>
      </c>
      <c r="F31" s="32">
        <f t="shared" si="4"/>
        <v>42734.74894</v>
      </c>
      <c r="G31" s="27"/>
      <c r="H31" s="28"/>
      <c r="I31" s="28"/>
      <c r="J31" s="28"/>
      <c r="K31" s="1">
        <f t="shared" si="5"/>
        <v>1.08</v>
      </c>
      <c r="L31" s="29">
        <f t="shared" si="6"/>
        <v>79060.97415</v>
      </c>
      <c r="M31" s="1">
        <f t="shared" si="7"/>
        <v>1.1</v>
      </c>
      <c r="N31" s="30">
        <f t="shared" si="8"/>
        <v>79060.97415</v>
      </c>
    </row>
    <row r="32" ht="15.75" customHeight="1">
      <c r="B32" s="6">
        <v>24.0</v>
      </c>
      <c r="C32" s="23">
        <f t="shared" si="1"/>
        <v>7200</v>
      </c>
      <c r="D32" s="31">
        <f t="shared" si="2"/>
        <v>27876.65793</v>
      </c>
      <c r="E32" s="25">
        <f t="shared" si="9"/>
        <v>132.4281669</v>
      </c>
      <c r="F32" s="32">
        <f t="shared" si="4"/>
        <v>48676.81873</v>
      </c>
      <c r="G32" s="27"/>
      <c r="H32" s="28"/>
      <c r="I32" s="28"/>
      <c r="J32" s="28"/>
      <c r="K32" s="1">
        <f t="shared" si="5"/>
        <v>1.08</v>
      </c>
      <c r="L32" s="29">
        <f t="shared" si="6"/>
        <v>88635.66647</v>
      </c>
      <c r="M32" s="1">
        <f t="shared" si="7"/>
        <v>1.1</v>
      </c>
      <c r="N32" s="30">
        <f t="shared" si="8"/>
        <v>88635.66647</v>
      </c>
    </row>
    <row r="33" ht="15.75" customHeight="1">
      <c r="B33" s="6">
        <v>25.0</v>
      </c>
      <c r="C33" s="23">
        <f t="shared" si="1"/>
        <v>7500</v>
      </c>
      <c r="D33" s="31">
        <f t="shared" si="2"/>
        <v>30979.32372</v>
      </c>
      <c r="E33" s="25">
        <f t="shared" si="9"/>
        <v>143.0224203</v>
      </c>
      <c r="F33" s="32">
        <f t="shared" si="4"/>
        <v>55346.5831</v>
      </c>
      <c r="G33" s="27"/>
      <c r="H33" s="28"/>
      <c r="I33" s="28"/>
      <c r="J33" s="28"/>
      <c r="K33" s="1">
        <f t="shared" si="5"/>
        <v>1.08</v>
      </c>
      <c r="L33" s="29">
        <f t="shared" si="6"/>
        <v>99301.31561</v>
      </c>
      <c r="M33" s="1">
        <f t="shared" si="7"/>
        <v>1.1</v>
      </c>
      <c r="N33" s="30">
        <f t="shared" si="8"/>
        <v>99301.31561</v>
      </c>
    </row>
    <row r="34" ht="15.75" customHeight="1">
      <c r="B34" s="6">
        <v>26.0</v>
      </c>
      <c r="C34" s="23">
        <f t="shared" si="1"/>
        <v>7800</v>
      </c>
      <c r="D34" s="31">
        <f t="shared" si="2"/>
        <v>34392.25609</v>
      </c>
      <c r="E34" s="25">
        <f t="shared" si="9"/>
        <v>154.4642139</v>
      </c>
      <c r="F34" s="32">
        <f t="shared" si="4"/>
        <v>62827.49051</v>
      </c>
      <c r="G34" s="27"/>
      <c r="H34" s="28">
        <v>6000.0</v>
      </c>
      <c r="I34" s="28"/>
      <c r="J34" s="28">
        <v>1.04</v>
      </c>
      <c r="K34" s="1">
        <f t="shared" si="5"/>
        <v>1.08</v>
      </c>
      <c r="L34" s="29">
        <f t="shared" si="6"/>
        <v>104577.6963</v>
      </c>
      <c r="M34" s="1">
        <f t="shared" si="7"/>
        <v>1.04</v>
      </c>
      <c r="N34" s="30">
        <f t="shared" si="8"/>
        <v>98924.01021</v>
      </c>
    </row>
    <row r="35" ht="15.75" customHeight="1">
      <c r="B35" s="6">
        <v>27.0</v>
      </c>
      <c r="C35" s="23">
        <f t="shared" si="1"/>
        <v>8100</v>
      </c>
      <c r="D35" s="31">
        <f t="shared" si="2"/>
        <v>38146.4817</v>
      </c>
      <c r="E35" s="25">
        <f t="shared" si="9"/>
        <v>166.821351</v>
      </c>
      <c r="F35" s="32">
        <f t="shared" si="4"/>
        <v>71212.18858</v>
      </c>
      <c r="G35" s="27"/>
      <c r="H35" s="28">
        <v>6000.0</v>
      </c>
      <c r="I35" s="28"/>
      <c r="J35" s="28"/>
      <c r="K35" s="1">
        <f t="shared" si="5"/>
        <v>1.08</v>
      </c>
      <c r="L35" s="29">
        <f t="shared" si="6"/>
        <v>110537.4149</v>
      </c>
      <c r="M35" s="1">
        <f t="shared" si="7"/>
        <v>1.04</v>
      </c>
      <c r="N35" s="30">
        <f t="shared" si="8"/>
        <v>98682.86396</v>
      </c>
    </row>
    <row r="36" ht="15.75" customHeight="1">
      <c r="B36" s="6">
        <v>28.0</v>
      </c>
      <c r="C36" s="23">
        <f t="shared" si="1"/>
        <v>8400</v>
      </c>
      <c r="D36" s="31">
        <f t="shared" si="2"/>
        <v>42276.12987</v>
      </c>
      <c r="E36" s="25">
        <f t="shared" si="9"/>
        <v>180.1670591</v>
      </c>
      <c r="F36" s="32">
        <f t="shared" si="4"/>
        <v>80603.51238</v>
      </c>
      <c r="G36" s="27"/>
      <c r="H36" s="28">
        <v>6000.0</v>
      </c>
      <c r="I36" s="28"/>
      <c r="J36" s="28"/>
      <c r="K36" s="1">
        <f t="shared" si="5"/>
        <v>1.08</v>
      </c>
      <c r="L36" s="29">
        <f t="shared" si="6"/>
        <v>117261.2614</v>
      </c>
      <c r="M36" s="1">
        <f t="shared" si="7"/>
        <v>1.04</v>
      </c>
      <c r="N36" s="30">
        <f t="shared" si="8"/>
        <v>98595.42332</v>
      </c>
    </row>
    <row r="37" ht="15.75" customHeight="1">
      <c r="B37" s="6">
        <v>29.0</v>
      </c>
      <c r="C37" s="23">
        <f t="shared" si="1"/>
        <v>8700</v>
      </c>
      <c r="D37" s="31">
        <f t="shared" si="2"/>
        <v>46818.74286</v>
      </c>
      <c r="E37" s="25">
        <f t="shared" si="9"/>
        <v>194.5804238</v>
      </c>
      <c r="F37" s="32">
        <f t="shared" si="4"/>
        <v>91115.57696</v>
      </c>
      <c r="G37" s="27"/>
      <c r="H37" s="28">
        <v>6000.0</v>
      </c>
      <c r="I37" s="28"/>
      <c r="J37" s="28"/>
      <c r="K37" s="1">
        <f t="shared" si="5"/>
        <v>1.08</v>
      </c>
      <c r="L37" s="29">
        <f t="shared" si="6"/>
        <v>124839.1008</v>
      </c>
      <c r="M37" s="1">
        <f t="shared" si="7"/>
        <v>1.04</v>
      </c>
      <c r="N37" s="30">
        <f t="shared" si="8"/>
        <v>98680.90464</v>
      </c>
    </row>
    <row r="38" ht="15.75" customHeight="1">
      <c r="B38" s="6">
        <v>30.0</v>
      </c>
      <c r="C38" s="23">
        <f t="shared" si="1"/>
        <v>9000</v>
      </c>
      <c r="D38" s="31">
        <f t="shared" si="2"/>
        <v>51815.61715</v>
      </c>
      <c r="E38" s="25">
        <f t="shared" si="9"/>
        <v>210.1468577</v>
      </c>
      <c r="F38" s="32">
        <f t="shared" si="4"/>
        <v>102874.9851</v>
      </c>
      <c r="G38" s="27"/>
      <c r="H38" s="28">
        <v>6000.0</v>
      </c>
      <c r="I38" s="28"/>
      <c r="J38" s="28"/>
      <c r="K38" s="1">
        <f t="shared" si="5"/>
        <v>1.08</v>
      </c>
      <c r="L38" s="29">
        <f t="shared" si="6"/>
        <v>133370.8613</v>
      </c>
      <c r="M38" s="1">
        <f t="shared" si="7"/>
        <v>1.04</v>
      </c>
      <c r="N38" s="30">
        <f t="shared" si="8"/>
        <v>98960.33836</v>
      </c>
    </row>
    <row r="39" ht="15.75" customHeight="1">
      <c r="B39" s="6">
        <v>31.0</v>
      </c>
      <c r="C39" s="23">
        <f t="shared" si="1"/>
        <v>9300</v>
      </c>
      <c r="D39" s="31">
        <f t="shared" si="2"/>
        <v>57312.17886</v>
      </c>
      <c r="E39" s="25">
        <f t="shared" si="9"/>
        <v>226.9586063</v>
      </c>
      <c r="F39" s="32">
        <f t="shared" si="4"/>
        <v>116022.162</v>
      </c>
      <c r="G39" s="27"/>
      <c r="H39" s="28">
        <v>6000.0</v>
      </c>
      <c r="I39" s="28"/>
      <c r="J39" s="28"/>
      <c r="K39" s="1">
        <f t="shared" si="5"/>
        <v>1.08</v>
      </c>
      <c r="L39" s="29">
        <f t="shared" si="6"/>
        <v>142967.6259</v>
      </c>
      <c r="M39" s="1">
        <f t="shared" si="7"/>
        <v>1.04</v>
      </c>
      <c r="N39" s="30">
        <f t="shared" si="8"/>
        <v>99456.72524</v>
      </c>
    </row>
    <row r="40" ht="15.75" customHeight="1">
      <c r="B40" s="6">
        <v>32.0</v>
      </c>
      <c r="C40" s="23">
        <f t="shared" si="1"/>
        <v>9600</v>
      </c>
      <c r="D40" s="31">
        <f t="shared" si="2"/>
        <v>63358.39675</v>
      </c>
      <c r="E40" s="25">
        <f t="shared" si="9"/>
        <v>245.1152948</v>
      </c>
      <c r="F40" s="32">
        <f t="shared" si="4"/>
        <v>130712.8309</v>
      </c>
      <c r="G40" s="27"/>
      <c r="H40" s="28">
        <v>6000.0</v>
      </c>
      <c r="I40" s="28"/>
      <c r="J40" s="28"/>
      <c r="K40" s="1">
        <f t="shared" si="5"/>
        <v>1.08</v>
      </c>
      <c r="L40" s="29">
        <f t="shared" si="6"/>
        <v>153752.8412</v>
      </c>
      <c r="M40" s="1">
        <f t="shared" si="7"/>
        <v>1.04</v>
      </c>
      <c r="N40" s="30">
        <f t="shared" si="8"/>
        <v>100195.2055</v>
      </c>
    </row>
    <row r="41" ht="15.75" customHeight="1">
      <c r="B41" s="6">
        <v>33.0</v>
      </c>
      <c r="C41" s="23">
        <f t="shared" si="1"/>
        <v>9900</v>
      </c>
      <c r="D41" s="31">
        <f t="shared" si="2"/>
        <v>70009.23642</v>
      </c>
      <c r="E41" s="25">
        <f t="shared" si="9"/>
        <v>264.7245184</v>
      </c>
      <c r="F41" s="32">
        <f t="shared" si="4"/>
        <v>147119.643</v>
      </c>
      <c r="G41" s="27"/>
      <c r="H41" s="28">
        <v>6000.0</v>
      </c>
      <c r="I41" s="28"/>
      <c r="J41" s="28"/>
      <c r="K41" s="1">
        <f t="shared" si="5"/>
        <v>1.08</v>
      </c>
      <c r="L41" s="29">
        <f t="shared" si="6"/>
        <v>165863.6542</v>
      </c>
      <c r="M41" s="1">
        <f t="shared" si="7"/>
        <v>1.04</v>
      </c>
      <c r="N41" s="30">
        <f t="shared" si="8"/>
        <v>101203.2418</v>
      </c>
    </row>
    <row r="42" ht="15.75" customHeight="1">
      <c r="B42" s="6">
        <v>34.0</v>
      </c>
      <c r="C42" s="23">
        <f t="shared" si="1"/>
        <v>10200</v>
      </c>
      <c r="D42" s="31">
        <f t="shared" si="2"/>
        <v>77325.16006</v>
      </c>
      <c r="E42" s="25">
        <f t="shared" si="9"/>
        <v>285.9024799</v>
      </c>
      <c r="F42" s="32">
        <f t="shared" si="4"/>
        <v>165433.9785</v>
      </c>
      <c r="G42" s="27"/>
      <c r="H42" s="28">
        <v>6000.0</v>
      </c>
      <c r="I42" s="28"/>
      <c r="J42" s="28"/>
      <c r="K42" s="1">
        <f t="shared" si="5"/>
        <v>1.08</v>
      </c>
      <c r="L42" s="29">
        <f t="shared" si="6"/>
        <v>179452.3909</v>
      </c>
      <c r="M42" s="1">
        <f t="shared" si="7"/>
        <v>1.04</v>
      </c>
      <c r="N42" s="30">
        <f t="shared" si="8"/>
        <v>102510.8178</v>
      </c>
    </row>
    <row r="43" ht="15.75" customHeight="1">
      <c r="B43" s="6">
        <v>35.0</v>
      </c>
      <c r="C43" s="23">
        <f t="shared" si="1"/>
        <v>10500</v>
      </c>
      <c r="D43" s="31">
        <f t="shared" si="2"/>
        <v>85372.67607</v>
      </c>
      <c r="E43" s="25">
        <f t="shared" si="9"/>
        <v>308.7746783</v>
      </c>
      <c r="F43" s="32">
        <f t="shared" si="4"/>
        <v>185867.9373</v>
      </c>
      <c r="G43" s="27"/>
      <c r="H43" s="28">
        <v>6000.0</v>
      </c>
      <c r="I43" s="28"/>
      <c r="J43" s="28"/>
      <c r="K43" s="1">
        <f t="shared" si="5"/>
        <v>1.08</v>
      </c>
      <c r="L43" s="29">
        <f t="shared" si="6"/>
        <v>194688.191</v>
      </c>
      <c r="M43" s="1">
        <f t="shared" si="7"/>
        <v>1.04</v>
      </c>
      <c r="N43" s="30">
        <f t="shared" si="8"/>
        <v>104150.6526</v>
      </c>
    </row>
    <row r="44" ht="15.75" customHeight="1">
      <c r="B44" s="6">
        <v>36.0</v>
      </c>
      <c r="C44" s="23">
        <f t="shared" si="1"/>
        <v>10800</v>
      </c>
      <c r="D44" s="31">
        <f t="shared" si="2"/>
        <v>94224.94368</v>
      </c>
      <c r="E44" s="25">
        <f t="shared" si="9"/>
        <v>333.4766526</v>
      </c>
      <c r="F44" s="32">
        <f t="shared" si="4"/>
        <v>208656.5368</v>
      </c>
      <c r="G44" s="27"/>
      <c r="H44" s="28">
        <v>6000.0</v>
      </c>
      <c r="I44" s="28"/>
      <c r="J44" s="28"/>
      <c r="K44" s="1">
        <f t="shared" si="5"/>
        <v>1.08</v>
      </c>
      <c r="L44" s="29">
        <f t="shared" si="6"/>
        <v>211758.8159</v>
      </c>
      <c r="M44" s="1">
        <f t="shared" si="7"/>
        <v>1.04</v>
      </c>
      <c r="N44" s="30">
        <f t="shared" si="8"/>
        <v>106158.4329</v>
      </c>
    </row>
    <row r="45" ht="15.75" customHeight="1">
      <c r="B45" s="6">
        <v>37.0</v>
      </c>
      <c r="C45" s="23">
        <f t="shared" si="1"/>
        <v>11100</v>
      </c>
      <c r="D45" s="31">
        <f t="shared" si="2"/>
        <v>103962.438</v>
      </c>
      <c r="E45" s="25">
        <f t="shared" si="9"/>
        <v>360.1547848</v>
      </c>
      <c r="F45" s="32">
        <f t="shared" si="4"/>
        <v>234060.1408</v>
      </c>
      <c r="G45" s="27"/>
      <c r="H45" s="28">
        <v>6000.0</v>
      </c>
      <c r="I45" s="28"/>
      <c r="J45" s="28"/>
      <c r="K45" s="1">
        <f t="shared" si="5"/>
        <v>1.08</v>
      </c>
      <c r="L45" s="29">
        <f t="shared" si="6"/>
        <v>230872.6477</v>
      </c>
      <c r="M45" s="1">
        <f t="shared" si="7"/>
        <v>1.04</v>
      </c>
      <c r="N45" s="30">
        <f t="shared" si="8"/>
        <v>108573.0648</v>
      </c>
    </row>
    <row r="46" ht="15.75" customHeight="1">
      <c r="D46" s="6"/>
      <c r="E46" s="33"/>
    </row>
    <row r="47" ht="15.75" customHeight="1">
      <c r="D47" s="6"/>
      <c r="E47" s="33"/>
    </row>
    <row r="48" ht="15.75" customHeight="1">
      <c r="D48" s="6"/>
      <c r="E48" s="33"/>
    </row>
    <row r="49" ht="15.75" customHeight="1">
      <c r="D49" s="6"/>
      <c r="E49" s="33"/>
    </row>
    <row r="50" ht="15.75" customHeight="1">
      <c r="D50" s="6"/>
      <c r="E50" s="33"/>
    </row>
    <row r="51" ht="15.75" customHeight="1">
      <c r="D51" s="6"/>
      <c r="E51" s="33"/>
    </row>
    <row r="52" ht="15.75" customHeight="1">
      <c r="D52" s="6"/>
      <c r="E52" s="33"/>
    </row>
    <row r="53" ht="15.75" customHeight="1">
      <c r="D53" s="6"/>
      <c r="E53" s="33"/>
    </row>
    <row r="54" ht="15.75" customHeight="1">
      <c r="D54" s="6"/>
      <c r="E54" s="33"/>
    </row>
    <row r="55" ht="15.75" customHeight="1">
      <c r="D55" s="6"/>
      <c r="E55" s="33"/>
    </row>
    <row r="56" ht="15.75" customHeight="1">
      <c r="D56" s="6"/>
      <c r="E56" s="33"/>
    </row>
    <row r="57" ht="15.75" customHeight="1">
      <c r="D57" s="6"/>
      <c r="E57" s="33"/>
    </row>
    <row r="58" ht="15.75" customHeight="1">
      <c r="D58" s="6"/>
      <c r="E58" s="33"/>
    </row>
    <row r="59" ht="15.75" customHeight="1">
      <c r="D59" s="6"/>
      <c r="E59" s="33"/>
    </row>
    <row r="60" ht="15.75" customHeight="1">
      <c r="D60" s="6"/>
      <c r="E60" s="33"/>
    </row>
    <row r="61" ht="15.75" customHeight="1">
      <c r="D61" s="6"/>
      <c r="E61" s="33"/>
    </row>
    <row r="62" ht="15.75" customHeight="1">
      <c r="D62" s="6"/>
      <c r="E62" s="33"/>
    </row>
    <row r="63" ht="15.75" customHeight="1">
      <c r="D63" s="6"/>
      <c r="E63" s="33"/>
    </row>
    <row r="64" ht="15.75" customHeight="1">
      <c r="D64" s="6"/>
      <c r="E64" s="33"/>
    </row>
    <row r="65" ht="15.75" customHeight="1">
      <c r="D65" s="6"/>
      <c r="E65" s="33"/>
    </row>
    <row r="66" ht="15.75" customHeight="1">
      <c r="D66" s="6"/>
      <c r="E66" s="33"/>
    </row>
    <row r="67" ht="15.75" customHeight="1">
      <c r="D67" s="6"/>
      <c r="E67" s="33"/>
    </row>
    <row r="68" ht="15.75" customHeight="1">
      <c r="D68" s="6"/>
      <c r="E68" s="33"/>
    </row>
    <row r="69" ht="15.75" customHeight="1">
      <c r="D69" s="6"/>
      <c r="E69" s="33"/>
    </row>
    <row r="70" ht="15.75" customHeight="1">
      <c r="D70" s="6"/>
      <c r="E70" s="33"/>
    </row>
    <row r="71" ht="15.75" customHeight="1">
      <c r="D71" s="6"/>
      <c r="E71" s="33"/>
    </row>
    <row r="72" ht="15.75" customHeight="1">
      <c r="D72" s="6"/>
      <c r="E72" s="33"/>
    </row>
    <row r="73" ht="15.75" customHeight="1">
      <c r="D73" s="6"/>
      <c r="E73" s="33"/>
    </row>
    <row r="74" ht="15.75" customHeight="1">
      <c r="D74" s="6"/>
      <c r="E74" s="33"/>
    </row>
    <row r="75" ht="15.75" customHeight="1">
      <c r="D75" s="6"/>
      <c r="E75" s="33"/>
    </row>
    <row r="76" ht="15.75" customHeight="1">
      <c r="D76" s="6"/>
      <c r="E76" s="33"/>
    </row>
    <row r="77" ht="15.75" customHeight="1">
      <c r="D77" s="6"/>
      <c r="E77" s="33"/>
    </row>
    <row r="78" ht="15.75" customHeight="1">
      <c r="D78" s="6"/>
      <c r="E78" s="33"/>
    </row>
    <row r="79" ht="15.75" customHeight="1">
      <c r="D79" s="6"/>
      <c r="E79" s="33"/>
    </row>
    <row r="80" ht="15.75" customHeight="1">
      <c r="D80" s="6"/>
      <c r="E80" s="33"/>
    </row>
    <row r="81" ht="15.75" customHeight="1">
      <c r="D81" s="6"/>
      <c r="E81" s="33"/>
    </row>
    <row r="82" ht="15.75" customHeight="1">
      <c r="D82" s="6"/>
      <c r="E82" s="33"/>
    </row>
    <row r="83" ht="15.75" customHeight="1">
      <c r="D83" s="6"/>
      <c r="E83" s="33"/>
    </row>
    <row r="84" ht="15.75" customHeight="1">
      <c r="D84" s="6"/>
      <c r="E84" s="33"/>
    </row>
    <row r="85" ht="15.75" customHeight="1">
      <c r="D85" s="6"/>
      <c r="E85" s="33"/>
    </row>
    <row r="86" ht="15.75" customHeight="1">
      <c r="D86" s="6"/>
      <c r="E86" s="33"/>
    </row>
    <row r="87" ht="15.75" customHeight="1">
      <c r="D87" s="6"/>
      <c r="E87" s="33"/>
    </row>
    <row r="88" ht="15.75" customHeight="1">
      <c r="D88" s="6"/>
      <c r="E88" s="33"/>
    </row>
    <row r="89" ht="15.75" customHeight="1">
      <c r="D89" s="6"/>
      <c r="E89" s="33"/>
    </row>
    <row r="90" ht="15.75" customHeight="1">
      <c r="D90" s="6"/>
      <c r="E90" s="33"/>
    </row>
    <row r="91" ht="15.75" customHeight="1">
      <c r="D91" s="6"/>
      <c r="E91" s="33"/>
    </row>
    <row r="92" ht="15.75" customHeight="1">
      <c r="D92" s="6"/>
      <c r="E92" s="33"/>
    </row>
    <row r="93" ht="15.75" customHeight="1">
      <c r="D93" s="6"/>
      <c r="E93" s="33"/>
    </row>
    <row r="94" ht="15.75" customHeight="1">
      <c r="D94" s="6"/>
      <c r="E94" s="33"/>
    </row>
    <row r="95" ht="15.75" customHeight="1">
      <c r="D95" s="6"/>
      <c r="E95" s="33"/>
    </row>
    <row r="96" ht="15.75" customHeight="1">
      <c r="D96" s="6"/>
      <c r="E96" s="33"/>
    </row>
    <row r="97" ht="15.75" customHeight="1">
      <c r="D97" s="6"/>
      <c r="E97" s="33"/>
    </row>
    <row r="98" ht="15.75" customHeight="1">
      <c r="D98" s="6"/>
      <c r="E98" s="33"/>
    </row>
    <row r="99" ht="15.75" customHeight="1">
      <c r="D99" s="6"/>
      <c r="E99" s="33"/>
    </row>
    <row r="100" ht="15.75" customHeight="1">
      <c r="D100" s="6"/>
      <c r="E100" s="33"/>
    </row>
    <row r="101" ht="15.75" customHeight="1">
      <c r="D101" s="6"/>
      <c r="E101" s="33"/>
    </row>
    <row r="102" ht="15.75" customHeight="1">
      <c r="D102" s="6"/>
      <c r="E102" s="33"/>
    </row>
    <row r="103" ht="15.75" customHeight="1">
      <c r="D103" s="6"/>
      <c r="E103" s="33"/>
    </row>
    <row r="104" ht="15.75" customHeight="1">
      <c r="D104" s="6"/>
      <c r="E104" s="33"/>
    </row>
    <row r="105" ht="15.75" customHeight="1">
      <c r="D105" s="6"/>
      <c r="E105" s="33"/>
    </row>
    <row r="106" ht="15.75" customHeight="1">
      <c r="D106" s="6"/>
      <c r="E106" s="33"/>
    </row>
    <row r="107" ht="15.75" customHeight="1">
      <c r="D107" s="6"/>
      <c r="E107" s="33"/>
    </row>
    <row r="108" ht="15.75" customHeight="1">
      <c r="D108" s="6"/>
      <c r="E108" s="33"/>
    </row>
    <row r="109" ht="15.75" customHeight="1">
      <c r="D109" s="6"/>
      <c r="E109" s="33"/>
    </row>
    <row r="110" ht="15.75" customHeight="1">
      <c r="D110" s="6"/>
      <c r="E110" s="33"/>
    </row>
    <row r="111" ht="15.75" customHeight="1">
      <c r="D111" s="6"/>
      <c r="E111" s="33"/>
    </row>
    <row r="112" ht="15.75" customHeight="1">
      <c r="D112" s="6"/>
      <c r="E112" s="33"/>
    </row>
    <row r="113" ht="15.75" customHeight="1">
      <c r="D113" s="6"/>
      <c r="E113" s="33"/>
    </row>
    <row r="114" ht="15.75" customHeight="1">
      <c r="D114" s="6"/>
      <c r="E114" s="33"/>
    </row>
    <row r="115" ht="15.75" customHeight="1">
      <c r="D115" s="6"/>
      <c r="E115" s="33"/>
    </row>
    <row r="116" ht="15.75" customHeight="1">
      <c r="D116" s="6"/>
      <c r="E116" s="33"/>
    </row>
    <row r="117" ht="15.75" customHeight="1">
      <c r="D117" s="6"/>
      <c r="E117" s="33"/>
    </row>
    <row r="118" ht="15.75" customHeight="1">
      <c r="D118" s="6"/>
      <c r="E118" s="33"/>
    </row>
    <row r="119" ht="15.75" customHeight="1">
      <c r="D119" s="6"/>
      <c r="E119" s="33"/>
    </row>
    <row r="120" ht="15.75" customHeight="1">
      <c r="D120" s="6"/>
      <c r="E120" s="33"/>
    </row>
    <row r="121" ht="15.75" customHeight="1">
      <c r="D121" s="6"/>
      <c r="E121" s="33"/>
    </row>
    <row r="122" ht="15.75" customHeight="1">
      <c r="D122" s="6"/>
      <c r="E122" s="33"/>
    </row>
    <row r="123" ht="15.75" customHeight="1">
      <c r="D123" s="6"/>
      <c r="E123" s="33"/>
    </row>
    <row r="124" ht="15.75" customHeight="1">
      <c r="D124" s="6"/>
      <c r="E124" s="33"/>
    </row>
    <row r="125" ht="15.75" customHeight="1">
      <c r="D125" s="6"/>
      <c r="E125" s="33"/>
    </row>
    <row r="126" ht="15.75" customHeight="1">
      <c r="D126" s="6"/>
      <c r="E126" s="33"/>
    </row>
    <row r="127" ht="15.75" customHeight="1">
      <c r="D127" s="6"/>
      <c r="E127" s="33"/>
    </row>
    <row r="128" ht="15.75" customHeight="1">
      <c r="D128" s="6"/>
      <c r="E128" s="33"/>
    </row>
    <row r="129" ht="15.75" customHeight="1">
      <c r="D129" s="6"/>
      <c r="E129" s="33"/>
    </row>
    <row r="130" ht="15.75" customHeight="1">
      <c r="D130" s="6"/>
      <c r="E130" s="33"/>
    </row>
    <row r="131" ht="15.75" customHeight="1">
      <c r="D131" s="6"/>
      <c r="E131" s="33"/>
    </row>
    <row r="132" ht="15.75" customHeight="1">
      <c r="D132" s="6"/>
      <c r="E132" s="33"/>
    </row>
    <row r="133" ht="15.75" customHeight="1">
      <c r="D133" s="6"/>
      <c r="E133" s="33"/>
    </row>
    <row r="134" ht="15.75" customHeight="1">
      <c r="D134" s="6"/>
      <c r="E134" s="33"/>
    </row>
    <row r="135" ht="15.75" customHeight="1">
      <c r="D135" s="6"/>
      <c r="E135" s="33"/>
    </row>
    <row r="136" ht="15.75" customHeight="1">
      <c r="D136" s="6"/>
      <c r="E136" s="33"/>
    </row>
    <row r="137" ht="15.75" customHeight="1">
      <c r="D137" s="6"/>
      <c r="E137" s="33"/>
    </row>
    <row r="138" ht="15.75" customHeight="1">
      <c r="D138" s="6"/>
      <c r="E138" s="33"/>
    </row>
    <row r="139" ht="15.75" customHeight="1">
      <c r="D139" s="6"/>
      <c r="E139" s="33"/>
    </row>
    <row r="140" ht="15.75" customHeight="1">
      <c r="D140" s="6"/>
      <c r="E140" s="33"/>
    </row>
    <row r="141" ht="15.75" customHeight="1">
      <c r="D141" s="6"/>
      <c r="E141" s="33"/>
    </row>
    <row r="142" ht="15.75" customHeight="1">
      <c r="D142" s="6"/>
      <c r="E142" s="33"/>
    </row>
    <row r="143" ht="15.75" customHeight="1">
      <c r="D143" s="6"/>
      <c r="E143" s="33"/>
    </row>
    <row r="144" ht="15.75" customHeight="1">
      <c r="D144" s="6"/>
      <c r="E144" s="33"/>
    </row>
    <row r="145" ht="15.75" customHeight="1">
      <c r="D145" s="6"/>
      <c r="E145" s="33"/>
    </row>
    <row r="146" ht="15.75" customHeight="1">
      <c r="D146" s="6"/>
      <c r="E146" s="33"/>
    </row>
    <row r="147" ht="15.75" customHeight="1">
      <c r="D147" s="6"/>
      <c r="E147" s="33"/>
    </row>
    <row r="148" ht="15.75" customHeight="1">
      <c r="D148" s="6"/>
      <c r="E148" s="33"/>
    </row>
    <row r="149" ht="15.75" customHeight="1">
      <c r="D149" s="6"/>
      <c r="E149" s="33"/>
    </row>
    <row r="150" ht="15.75" customHeight="1">
      <c r="D150" s="6"/>
      <c r="E150" s="33"/>
    </row>
    <row r="151" ht="15.75" customHeight="1">
      <c r="D151" s="6"/>
      <c r="E151" s="33"/>
    </row>
    <row r="152" ht="15.75" customHeight="1">
      <c r="D152" s="6"/>
      <c r="E152" s="33"/>
    </row>
    <row r="153" ht="15.75" customHeight="1">
      <c r="D153" s="6"/>
      <c r="E153" s="33"/>
    </row>
    <row r="154" ht="15.75" customHeight="1">
      <c r="D154" s="6"/>
      <c r="E154" s="33"/>
    </row>
    <row r="155" ht="15.75" customHeight="1">
      <c r="D155" s="6"/>
      <c r="E155" s="33"/>
    </row>
    <row r="156" ht="15.75" customHeight="1">
      <c r="D156" s="6"/>
      <c r="E156" s="33"/>
    </row>
    <row r="157" ht="15.75" customHeight="1">
      <c r="D157" s="6"/>
      <c r="E157" s="33"/>
    </row>
    <row r="158" ht="15.75" customHeight="1">
      <c r="D158" s="6"/>
      <c r="E158" s="33"/>
    </row>
    <row r="159" ht="15.75" customHeight="1">
      <c r="D159" s="6"/>
      <c r="E159" s="33"/>
    </row>
    <row r="160" ht="15.75" customHeight="1">
      <c r="D160" s="6"/>
      <c r="E160" s="33"/>
    </row>
    <row r="161" ht="15.75" customHeight="1">
      <c r="D161" s="6"/>
      <c r="E161" s="33"/>
    </row>
    <row r="162" ht="15.75" customHeight="1">
      <c r="D162" s="6"/>
      <c r="E162" s="33"/>
    </row>
    <row r="163" ht="15.75" customHeight="1">
      <c r="D163" s="6"/>
      <c r="E163" s="33"/>
    </row>
    <row r="164" ht="15.75" customHeight="1">
      <c r="D164" s="6"/>
      <c r="E164" s="33"/>
    </row>
    <row r="165" ht="15.75" customHeight="1">
      <c r="D165" s="6"/>
      <c r="E165" s="33"/>
    </row>
    <row r="166" ht="15.75" customHeight="1">
      <c r="D166" s="6"/>
      <c r="E166" s="33"/>
    </row>
    <row r="167" ht="15.75" customHeight="1">
      <c r="D167" s="6"/>
      <c r="E167" s="33"/>
    </row>
    <row r="168" ht="15.75" customHeight="1">
      <c r="D168" s="6"/>
      <c r="E168" s="33"/>
    </row>
    <row r="169" ht="15.75" customHeight="1">
      <c r="D169" s="6"/>
      <c r="E169" s="33"/>
    </row>
    <row r="170" ht="15.75" customHeight="1">
      <c r="D170" s="6"/>
      <c r="E170" s="33"/>
    </row>
    <row r="171" ht="15.75" customHeight="1">
      <c r="D171" s="6"/>
      <c r="E171" s="33"/>
    </row>
    <row r="172" ht="15.75" customHeight="1">
      <c r="D172" s="6"/>
      <c r="E172" s="33"/>
    </row>
    <row r="173" ht="15.75" customHeight="1">
      <c r="D173" s="6"/>
      <c r="E173" s="33"/>
    </row>
    <row r="174" ht="15.75" customHeight="1">
      <c r="D174" s="6"/>
      <c r="E174" s="33"/>
    </row>
    <row r="175" ht="15.75" customHeight="1">
      <c r="D175" s="6"/>
      <c r="E175" s="33"/>
    </row>
    <row r="176" ht="15.75" customHeight="1">
      <c r="D176" s="6"/>
      <c r="E176" s="33"/>
    </row>
    <row r="177" ht="15.75" customHeight="1">
      <c r="D177" s="6"/>
      <c r="E177" s="33"/>
    </row>
    <row r="178" ht="15.75" customHeight="1">
      <c r="D178" s="6"/>
      <c r="E178" s="33"/>
    </row>
    <row r="179" ht="15.75" customHeight="1">
      <c r="D179" s="6"/>
      <c r="E179" s="33"/>
    </row>
    <row r="180" ht="15.75" customHeight="1">
      <c r="D180" s="6"/>
      <c r="E180" s="33"/>
    </row>
    <row r="181" ht="15.75" customHeight="1">
      <c r="D181" s="6"/>
      <c r="E181" s="33"/>
    </row>
    <row r="182" ht="15.75" customHeight="1">
      <c r="D182" s="6"/>
      <c r="E182" s="33"/>
    </row>
    <row r="183" ht="15.75" customHeight="1">
      <c r="D183" s="6"/>
      <c r="E183" s="33"/>
    </row>
    <row r="184" ht="15.75" customHeight="1">
      <c r="D184" s="6"/>
      <c r="E184" s="33"/>
    </row>
    <row r="185" ht="15.75" customHeight="1">
      <c r="D185" s="6"/>
      <c r="E185" s="33"/>
    </row>
    <row r="186" ht="15.75" customHeight="1">
      <c r="D186" s="6"/>
      <c r="E186" s="33"/>
    </row>
    <row r="187" ht="15.75" customHeight="1">
      <c r="D187" s="6"/>
      <c r="E187" s="33"/>
    </row>
    <row r="188" ht="15.75" customHeight="1">
      <c r="D188" s="6"/>
      <c r="E188" s="33"/>
    </row>
    <row r="189" ht="15.75" customHeight="1">
      <c r="D189" s="6"/>
      <c r="E189" s="33"/>
    </row>
    <row r="190" ht="15.75" customHeight="1">
      <c r="D190" s="6"/>
      <c r="E190" s="33"/>
    </row>
    <row r="191" ht="15.75" customHeight="1">
      <c r="D191" s="6"/>
      <c r="E191" s="33"/>
    </row>
    <row r="192" ht="15.75" customHeight="1">
      <c r="D192" s="6"/>
      <c r="E192" s="33"/>
    </row>
    <row r="193" ht="15.75" customHeight="1">
      <c r="D193" s="6"/>
      <c r="E193" s="33"/>
    </row>
    <row r="194" ht="15.75" customHeight="1">
      <c r="D194" s="6"/>
      <c r="E194" s="33"/>
    </row>
    <row r="195" ht="15.75" customHeight="1">
      <c r="D195" s="6"/>
      <c r="E195" s="33"/>
    </row>
    <row r="196" ht="15.75" customHeight="1">
      <c r="D196" s="6"/>
      <c r="E196" s="33"/>
    </row>
    <row r="197" ht="15.75" customHeight="1">
      <c r="D197" s="6"/>
      <c r="E197" s="33"/>
    </row>
    <row r="198" ht="15.75" customHeight="1">
      <c r="D198" s="6"/>
      <c r="E198" s="33"/>
    </row>
    <row r="199" ht="15.75" customHeight="1">
      <c r="D199" s="6"/>
      <c r="E199" s="33"/>
    </row>
    <row r="200" ht="15.75" customHeight="1">
      <c r="D200" s="6"/>
      <c r="E200" s="33"/>
    </row>
    <row r="201" ht="15.75" customHeight="1">
      <c r="D201" s="6"/>
      <c r="E201" s="33"/>
    </row>
    <row r="202" ht="15.75" customHeight="1">
      <c r="D202" s="6"/>
      <c r="E202" s="33"/>
    </row>
    <row r="203" ht="15.75" customHeight="1">
      <c r="D203" s="6"/>
      <c r="E203" s="33"/>
    </row>
    <row r="204" ht="15.75" customHeight="1">
      <c r="D204" s="6"/>
      <c r="E204" s="33"/>
    </row>
    <row r="205" ht="15.75" customHeight="1">
      <c r="D205" s="6"/>
      <c r="E205" s="33"/>
    </row>
    <row r="206" ht="15.75" customHeight="1">
      <c r="D206" s="6"/>
      <c r="E206" s="33"/>
    </row>
    <row r="207" ht="15.75" customHeight="1">
      <c r="D207" s="6"/>
      <c r="E207" s="33"/>
    </row>
    <row r="208" ht="15.75" customHeight="1">
      <c r="D208" s="6"/>
      <c r="E208" s="33"/>
    </row>
    <row r="209" ht="15.75" customHeight="1">
      <c r="D209" s="6"/>
      <c r="E209" s="33"/>
    </row>
    <row r="210" ht="15.75" customHeight="1">
      <c r="D210" s="6"/>
      <c r="E210" s="33"/>
    </row>
    <row r="211" ht="15.75" customHeight="1">
      <c r="D211" s="6"/>
      <c r="E211" s="33"/>
    </row>
    <row r="212" ht="15.75" customHeight="1">
      <c r="D212" s="6"/>
      <c r="E212" s="33"/>
    </row>
    <row r="213" ht="15.75" customHeight="1">
      <c r="D213" s="6"/>
      <c r="E213" s="33"/>
    </row>
    <row r="214" ht="15.75" customHeight="1">
      <c r="D214" s="6"/>
      <c r="E214" s="33"/>
    </row>
    <row r="215" ht="15.75" customHeight="1">
      <c r="D215" s="6"/>
      <c r="E215" s="33"/>
    </row>
    <row r="216" ht="15.75" customHeight="1">
      <c r="D216" s="6"/>
      <c r="E216" s="33"/>
    </row>
    <row r="217" ht="15.75" customHeight="1">
      <c r="D217" s="6"/>
      <c r="E217" s="33"/>
    </row>
    <row r="218" ht="15.75" customHeight="1">
      <c r="D218" s="6"/>
      <c r="E218" s="33"/>
    </row>
    <row r="219" ht="15.75" customHeight="1">
      <c r="D219" s="6"/>
      <c r="E219" s="33"/>
    </row>
    <row r="220" ht="15.75" customHeight="1">
      <c r="D220" s="6"/>
      <c r="E220" s="33"/>
    </row>
    <row r="221" ht="15.75" customHeight="1">
      <c r="D221" s="6"/>
      <c r="E221" s="33"/>
    </row>
    <row r="222" ht="15.75" customHeight="1">
      <c r="D222" s="6"/>
      <c r="E222" s="33"/>
    </row>
    <row r="223" ht="15.75" customHeight="1">
      <c r="D223" s="6"/>
      <c r="E223" s="33"/>
    </row>
    <row r="224" ht="15.75" customHeight="1">
      <c r="D224" s="6"/>
      <c r="E224" s="33"/>
    </row>
    <row r="225" ht="15.75" customHeight="1">
      <c r="D225" s="6"/>
      <c r="E225" s="33"/>
    </row>
    <row r="226" ht="15.75" customHeight="1">
      <c r="D226" s="6"/>
      <c r="E226" s="33"/>
    </row>
    <row r="227" ht="15.75" customHeight="1">
      <c r="D227" s="6"/>
      <c r="E227" s="33"/>
    </row>
    <row r="228" ht="15.75" customHeight="1">
      <c r="D228" s="6"/>
      <c r="E228" s="33"/>
    </row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7">
    <mergeCell ref="E6:E8"/>
    <mergeCell ref="G6:G8"/>
    <mergeCell ref="H6:H8"/>
    <mergeCell ref="I6:I8"/>
    <mergeCell ref="J6:J8"/>
    <mergeCell ref="K6:K8"/>
    <mergeCell ref="M6:M8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2021-07-02T09:56:19Z</dcterms:created>
  <dc:creator>Bognar Balazs</dc:creator>
</cp:coreProperties>
</file>